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电子商务一辩学生分组安排" sheetId="1" r:id="rId1"/>
  </sheets>
  <externalReferences>
    <externalReference r:id="rId2"/>
  </externalReferences>
  <definedNames>
    <definedName name="_xlnm.Print_Area" localSheetId="0">电子商务一辩学生分组安排!$H$18</definedName>
    <definedName name="_xlnm.Print_Titles" localSheetId="0">电子商务一辩学生分组安排!$1:$3</definedName>
    <definedName name="_xlnm._FilterDatabase" localSheetId="0" hidden="1">电子商务一辩学生分组安排!$A$3:$F$46</definedName>
  </definedNames>
  <calcPr calcId="144525" fullCalcOnLoad="1"/>
</workbook>
</file>

<file path=xl/sharedStrings.xml><?xml version="1.0" encoding="utf-8"?>
<sst xmlns="http://schemas.openxmlformats.org/spreadsheetml/2006/main" count="226" uniqueCount="105">
  <si>
    <t>经济学院2021届毕业论文第一次答辩安排-电子商务专业</t>
  </si>
  <si>
    <t>序
号</t>
  </si>
  <si>
    <t>答辩组</t>
  </si>
  <si>
    <t>班级</t>
  </si>
  <si>
    <t>学号</t>
  </si>
  <si>
    <t>姓名</t>
  </si>
  <si>
    <t>毕业论文(设计)题目</t>
  </si>
  <si>
    <t>答辩组组长</t>
  </si>
  <si>
    <t>答辩组组员</t>
  </si>
  <si>
    <t>答辩秘书</t>
  </si>
  <si>
    <t>答辩教室</t>
  </si>
  <si>
    <t>第一组</t>
  </si>
  <si>
    <t>2017级电商1班</t>
  </si>
  <si>
    <t>赵梓妤</t>
  </si>
  <si>
    <t>电子商务发展空间差异与溢出效应研究</t>
  </si>
  <si>
    <t>敏达楼201</t>
  </si>
  <si>
    <t>岳琳</t>
  </si>
  <si>
    <t xml:space="preserve">江苏电子商务对农村经济发展影响研究 </t>
  </si>
  <si>
    <t>周扬</t>
  </si>
  <si>
    <t>跨境电商消费者购买意愿的实证研究——以生鲜农产品为例</t>
  </si>
  <si>
    <t>申倩雯</t>
  </si>
  <si>
    <t>第三方物流系统的设计与实现</t>
  </si>
  <si>
    <t>李佳桧</t>
  </si>
  <si>
    <t>传统外贸企业转型跨境电商的制约因素及路径分析——以长三角地区为例</t>
  </si>
  <si>
    <t>2017级电商2班</t>
  </si>
  <si>
    <t>缪青娟</t>
  </si>
  <si>
    <t>基于模糊估计法的跨境物流评价研究</t>
  </si>
  <si>
    <t>石宇翔</t>
  </si>
  <si>
    <t>供应链协同对供应链绩效的影响研究——以家电行业为例</t>
  </si>
  <si>
    <t>朱陈驰</t>
  </si>
  <si>
    <t>校园闲置物品交易平台的设计与实现</t>
  </si>
  <si>
    <t>王一帆</t>
  </si>
  <si>
    <t>互联网企业电子商务发展及对经济增长质量的研究</t>
  </si>
  <si>
    <t>曹阳</t>
  </si>
  <si>
    <t>物流集聚及对我国物流产业发展影响研究</t>
  </si>
  <si>
    <t>陈璐</t>
  </si>
  <si>
    <t>跨境电子商务消费者的购买行为及影响因素分析</t>
  </si>
  <si>
    <t>丁董董</t>
  </si>
  <si>
    <t>我国生产性服务业发展及制造业竞争力提升研究</t>
  </si>
  <si>
    <t>孟璐</t>
  </si>
  <si>
    <t xml:space="preserve">我国生产性服务出口及对我国电子商务发展的研究 </t>
  </si>
  <si>
    <t>王语雁</t>
  </si>
  <si>
    <t>物流聚集及我国经济高质量增长的影响</t>
  </si>
  <si>
    <t>第二组</t>
  </si>
  <si>
    <t>程思佳</t>
  </si>
  <si>
    <t>在线旅游预订平台的设计与实现</t>
  </si>
  <si>
    <t>敏达楼202</t>
  </si>
  <si>
    <t>朱琳</t>
  </si>
  <si>
    <t>数据密集型应用任务指派方法研究</t>
  </si>
  <si>
    <t>梁小梅</t>
  </si>
  <si>
    <t>大数据存储安全指派方法研究</t>
  </si>
  <si>
    <t>张晨箫</t>
  </si>
  <si>
    <t>在线药店的设计与实现</t>
  </si>
  <si>
    <t>薛宝燕</t>
  </si>
  <si>
    <t>云计算任务调度优化方法研究</t>
  </si>
  <si>
    <t>王颖</t>
  </si>
  <si>
    <t>快餐预定平台的设计与实现</t>
  </si>
  <si>
    <t>马语浓</t>
  </si>
  <si>
    <t>在线医生预约平台设计与实现</t>
  </si>
  <si>
    <t>谢阳</t>
  </si>
  <si>
    <t>新冠疫情对我国经济高质量发展的影响效应研究</t>
  </si>
  <si>
    <t>成明澳</t>
  </si>
  <si>
    <t>人工智能对经济高质量发展的影响效应研究</t>
  </si>
  <si>
    <t>陈有之</t>
  </si>
  <si>
    <t>人工智能产业发展对区域碳排放的影响研究</t>
  </si>
  <si>
    <t>吴哲轩</t>
  </si>
  <si>
    <t>人工智能产业发展对工业能源利用效率的影响效应研究</t>
  </si>
  <si>
    <t>冒涵颖</t>
  </si>
  <si>
    <t>新冠疫情对我国制造业高质量发展的影响效应研究</t>
  </si>
  <si>
    <t>高菲</t>
  </si>
  <si>
    <t>我国省域人工智能专利合作网络的特征与影响</t>
  </si>
  <si>
    <t>孙岩</t>
  </si>
  <si>
    <t>人工智能对江苏制造业高质量发展的影响效应研究</t>
  </si>
  <si>
    <t>第三组</t>
  </si>
  <si>
    <t>费晨扬</t>
  </si>
  <si>
    <t>二手车交易系统设计与实现</t>
  </si>
  <si>
    <t>敏达楼203</t>
  </si>
  <si>
    <t>金苗苗</t>
  </si>
  <si>
    <t>学科竞赛管理平台设计与实现</t>
  </si>
  <si>
    <t>陈雅芝</t>
  </si>
  <si>
    <t>毕业论文管理系统设计与实现</t>
  </si>
  <si>
    <t>张维忞</t>
  </si>
  <si>
    <t>校园共享厨房网站设计与实现</t>
  </si>
  <si>
    <t>邢思佳</t>
  </si>
  <si>
    <t>基于属性选择的贝叶斯网络分类研究</t>
  </si>
  <si>
    <t>陈雯</t>
  </si>
  <si>
    <t>汽车租赁平台设计与实现</t>
  </si>
  <si>
    <t>徐若雯</t>
  </si>
  <si>
    <t>碳减排环境下企业绿色技术创新策略研究</t>
  </si>
  <si>
    <t>沈怡</t>
  </si>
  <si>
    <t>基于电商平台的供应商竞争与技术选择策略研究</t>
  </si>
  <si>
    <t>朱恩慈</t>
  </si>
  <si>
    <t>网红经济对消费者购买行为的影响——以小红书为例</t>
  </si>
  <si>
    <t>赵逸飞</t>
  </si>
  <si>
    <t>平台优惠力度对消费者购物选择的影响——以拼多多为例</t>
  </si>
  <si>
    <t>杨雨晨</t>
  </si>
  <si>
    <t>O2O模式下用户消费体验研究——以盒马鲜生为例</t>
  </si>
  <si>
    <t>付晗</t>
  </si>
  <si>
    <t>直播电商对消费者购买意愿的影响——以抖音为例</t>
  </si>
  <si>
    <t>卢裕华</t>
  </si>
  <si>
    <t>生鲜电商供应链评价模型研究——以盒马鲜生为例</t>
  </si>
  <si>
    <t>陈艺宣</t>
  </si>
  <si>
    <t>社交电商平台社交模式对用户消费行为的影响——以拼多多为例</t>
  </si>
  <si>
    <t>陈锦辉</t>
  </si>
  <si>
    <t>智能工厂项目设计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</si>
</sst>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黑体"/>
      <family val="3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1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y04abm9mjiil12\FileStorage\File\2021-05\2021%20&#23626;&#27605;&#19994;&#35770;&#25991;&#31532;&#19968;&#27425;&#31572;&#36777;&#23398;&#29983;&#20998;&#32452;&#23433;&#25490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81">
          <cell r="F381" t="str">
            <v>费晨扬</v>
          </cell>
        </row>
        <row r="381">
          <cell r="H381" t="str">
            <v>二手车交易系统设计与实现</v>
          </cell>
          <cell r="I381" t="str">
            <v>陈圣磊</v>
          </cell>
          <cell r="J381" t="str">
            <v>第三组</v>
          </cell>
          <cell r="K381" t="str">
            <v>杨以文</v>
          </cell>
          <cell r="L381" t="str">
            <v>吴俊  刘林源</v>
          </cell>
          <cell r="M381" t="str">
            <v>刘林源</v>
          </cell>
        </row>
        <row r="382">
          <cell r="F382" t="str">
            <v>金苗苗</v>
          </cell>
        </row>
        <row r="382">
          <cell r="H382" t="str">
            <v>学科竞赛管理平台设计与实现</v>
          </cell>
          <cell r="I382" t="str">
            <v>陈圣磊</v>
          </cell>
          <cell r="J382" t="str">
            <v>第三组</v>
          </cell>
          <cell r="K382" t="str">
            <v>杨以文</v>
          </cell>
          <cell r="L382" t="str">
            <v>吴俊  刘林源</v>
          </cell>
          <cell r="M382" t="str">
            <v>刘林源</v>
          </cell>
        </row>
        <row r="383">
          <cell r="F383" t="str">
            <v>陈雅芝</v>
          </cell>
        </row>
        <row r="383">
          <cell r="H383" t="str">
            <v>毕业论文管理系统设计与实现</v>
          </cell>
          <cell r="I383" t="str">
            <v>陈圣磊</v>
          </cell>
          <cell r="J383" t="str">
            <v>第三组</v>
          </cell>
          <cell r="K383" t="str">
            <v>杨以文</v>
          </cell>
          <cell r="L383" t="str">
            <v>吴俊  刘林源</v>
          </cell>
          <cell r="M383" t="str">
            <v>刘林源</v>
          </cell>
        </row>
        <row r="384">
          <cell r="F384" t="str">
            <v>张维忞</v>
          </cell>
        </row>
        <row r="384">
          <cell r="H384" t="str">
            <v>校园共享厨房网站设计与实现</v>
          </cell>
          <cell r="I384" t="str">
            <v>陈圣磊</v>
          </cell>
          <cell r="J384" t="str">
            <v>第三组</v>
          </cell>
          <cell r="K384" t="str">
            <v>杨以文</v>
          </cell>
          <cell r="L384" t="str">
            <v>吴俊  刘林源</v>
          </cell>
          <cell r="M384" t="str">
            <v>刘林源</v>
          </cell>
        </row>
        <row r="385">
          <cell r="F385" t="str">
            <v>邢思佳</v>
          </cell>
        </row>
        <row r="385">
          <cell r="H385" t="str">
            <v>基于属性选择的贝叶斯网络分类研究</v>
          </cell>
          <cell r="I385" t="str">
            <v>陈圣磊</v>
          </cell>
          <cell r="J385" t="str">
            <v>第三组</v>
          </cell>
          <cell r="K385" t="str">
            <v>杨以文</v>
          </cell>
          <cell r="L385" t="str">
            <v>吴俊  刘林源</v>
          </cell>
          <cell r="M385" t="str">
            <v>刘林源</v>
          </cell>
        </row>
        <row r="386">
          <cell r="F386" t="str">
            <v>陈雯</v>
          </cell>
        </row>
        <row r="386">
          <cell r="H386" t="str">
            <v>汽车租赁平台设计与实现</v>
          </cell>
          <cell r="I386" t="str">
            <v>陈圣磊</v>
          </cell>
          <cell r="J386" t="str">
            <v>第三组</v>
          </cell>
          <cell r="K386" t="str">
            <v>杨以文</v>
          </cell>
          <cell r="L386" t="str">
            <v>吴俊  刘林源</v>
          </cell>
          <cell r="M386" t="str">
            <v>刘林源</v>
          </cell>
        </row>
        <row r="387">
          <cell r="F387" t="str">
            <v>赵梓妤</v>
          </cell>
        </row>
        <row r="387">
          <cell r="H387" t="str">
            <v>电子商务发展空间差异与溢出效应研究</v>
          </cell>
          <cell r="I387" t="str">
            <v>姜启波</v>
          </cell>
          <cell r="J387" t="str">
            <v>第一组</v>
          </cell>
          <cell r="K387" t="str">
            <v>陈圣磊</v>
          </cell>
          <cell r="L387" t="str">
            <v>贺琳  谢兆霞</v>
          </cell>
          <cell r="M387" t="str">
            <v>谢兆霞</v>
          </cell>
        </row>
        <row r="388">
          <cell r="F388" t="str">
            <v>岳琳</v>
          </cell>
        </row>
        <row r="388">
          <cell r="H388" t="str">
            <v>江苏电子商务对农村经济发展影响研究 </v>
          </cell>
          <cell r="I388" t="str">
            <v>姜启波</v>
          </cell>
          <cell r="J388" t="str">
            <v>第一组</v>
          </cell>
          <cell r="K388" t="str">
            <v>陈圣磊</v>
          </cell>
          <cell r="L388" t="str">
            <v>贺琳  谢兆霞</v>
          </cell>
          <cell r="M388" t="str">
            <v>谢兆霞</v>
          </cell>
        </row>
        <row r="389">
          <cell r="F389" t="str">
            <v>徐若雯</v>
          </cell>
        </row>
        <row r="389">
          <cell r="H389" t="str">
            <v>碳减排环境下企业绿色技术创新策略研究</v>
          </cell>
          <cell r="I389" t="str">
            <v>李卫红</v>
          </cell>
          <cell r="J389" t="str">
            <v>第三组</v>
          </cell>
          <cell r="K389" t="str">
            <v>杨以文</v>
          </cell>
          <cell r="L389" t="str">
            <v>吴俊  刘林源</v>
          </cell>
          <cell r="M389" t="str">
            <v>刘林源</v>
          </cell>
        </row>
        <row r="390">
          <cell r="F390" t="str">
            <v>沈怡</v>
          </cell>
        </row>
        <row r="390">
          <cell r="H390" t="str">
            <v>基于电商平台的供应商竞争与技术选择策略研究</v>
          </cell>
          <cell r="I390" t="str">
            <v>李卫红</v>
          </cell>
          <cell r="J390" t="str">
            <v>第三组</v>
          </cell>
          <cell r="K390" t="str">
            <v>杨以文</v>
          </cell>
          <cell r="L390" t="str">
            <v>吴俊  刘林源</v>
          </cell>
          <cell r="M390" t="str">
            <v>刘林源</v>
          </cell>
        </row>
        <row r="391">
          <cell r="F391" t="str">
            <v>程思佳</v>
          </cell>
        </row>
        <row r="391">
          <cell r="H391" t="str">
            <v>在线旅游预订平台的设计与实现</v>
          </cell>
          <cell r="I391" t="str">
            <v>刘林源</v>
          </cell>
          <cell r="J391" t="str">
            <v>第二组</v>
          </cell>
          <cell r="K391" t="str">
            <v>姚娟</v>
          </cell>
          <cell r="L391" t="str">
            <v>王红霞  姜启波</v>
          </cell>
          <cell r="M391" t="str">
            <v>姜启波</v>
          </cell>
        </row>
        <row r="392">
          <cell r="F392" t="str">
            <v>朱琳</v>
          </cell>
        </row>
        <row r="392">
          <cell r="H392" t="str">
            <v>数据密集型应用任务指派方法研究</v>
          </cell>
          <cell r="I392" t="str">
            <v>刘林源</v>
          </cell>
          <cell r="J392" t="str">
            <v>第二组</v>
          </cell>
          <cell r="K392" t="str">
            <v>姚娟</v>
          </cell>
          <cell r="L392" t="str">
            <v>王红霞  姜启波</v>
          </cell>
          <cell r="M392" t="str">
            <v>姜启波</v>
          </cell>
        </row>
        <row r="393">
          <cell r="F393" t="str">
            <v>梁小梅</v>
          </cell>
        </row>
        <row r="393">
          <cell r="H393" t="str">
            <v>大数据存储安全指派方法研究</v>
          </cell>
          <cell r="I393" t="str">
            <v>刘林源</v>
          </cell>
          <cell r="J393" t="str">
            <v>第二组</v>
          </cell>
          <cell r="K393" t="str">
            <v>姚娟</v>
          </cell>
          <cell r="L393" t="str">
            <v>王红霞  姜启波</v>
          </cell>
          <cell r="M393" t="str">
            <v>姜启波</v>
          </cell>
        </row>
        <row r="394">
          <cell r="F394" t="str">
            <v>张晨箫</v>
          </cell>
        </row>
        <row r="394">
          <cell r="H394" t="str">
            <v>在线药店的设计与实现</v>
          </cell>
          <cell r="I394" t="str">
            <v>刘林源</v>
          </cell>
          <cell r="J394" t="str">
            <v>第二组</v>
          </cell>
          <cell r="K394" t="str">
            <v>姚娟</v>
          </cell>
          <cell r="L394" t="str">
            <v>王红霞  姜启波</v>
          </cell>
          <cell r="M394" t="str">
            <v>姜启波</v>
          </cell>
        </row>
        <row r="395">
          <cell r="F395" t="str">
            <v>薛宝燕</v>
          </cell>
        </row>
        <row r="395">
          <cell r="H395" t="str">
            <v>云计算任务调度优化方法研究</v>
          </cell>
          <cell r="I395" t="str">
            <v>刘林源</v>
          </cell>
          <cell r="J395" t="str">
            <v>第二组</v>
          </cell>
          <cell r="K395" t="str">
            <v>姚娟</v>
          </cell>
          <cell r="L395" t="str">
            <v>王红霞  姜启波</v>
          </cell>
          <cell r="M395" t="str">
            <v>姜启波</v>
          </cell>
        </row>
        <row r="396">
          <cell r="F396" t="str">
            <v>王颖</v>
          </cell>
        </row>
        <row r="396">
          <cell r="H396" t="str">
            <v>快餐预定平台的设计与实现</v>
          </cell>
          <cell r="I396" t="str">
            <v>刘林源</v>
          </cell>
          <cell r="J396" t="str">
            <v>第二组</v>
          </cell>
          <cell r="K396" t="str">
            <v>姚娟</v>
          </cell>
          <cell r="L396" t="str">
            <v>王红霞  姜启波</v>
          </cell>
          <cell r="M396" t="str">
            <v>姜启波</v>
          </cell>
        </row>
        <row r="397">
          <cell r="F397" t="str">
            <v>马语浓</v>
          </cell>
        </row>
        <row r="397">
          <cell r="H397" t="str">
            <v>在线医生预约平台设计与实现</v>
          </cell>
          <cell r="I397" t="str">
            <v>刘林源</v>
          </cell>
          <cell r="J397" t="str">
            <v>第二组</v>
          </cell>
          <cell r="K397" t="str">
            <v>姚娟</v>
          </cell>
          <cell r="L397" t="str">
            <v>王红霞  姜启波</v>
          </cell>
          <cell r="M397" t="str">
            <v>姜启波</v>
          </cell>
        </row>
        <row r="398">
          <cell r="F398" t="str">
            <v>周扬</v>
          </cell>
        </row>
        <row r="398">
          <cell r="H398" t="str">
            <v>跨境电商消费者购买意愿的实证研究——以生鲜农产品为例</v>
          </cell>
          <cell r="I398" t="str">
            <v>王红霞</v>
          </cell>
          <cell r="J398" t="str">
            <v>第一组</v>
          </cell>
          <cell r="K398" t="str">
            <v>陈圣磊</v>
          </cell>
          <cell r="L398" t="str">
            <v>贺琳  谢兆霞</v>
          </cell>
          <cell r="M398" t="str">
            <v>谢兆霞</v>
          </cell>
        </row>
        <row r="399">
          <cell r="F399" t="str">
            <v>申倩雯</v>
          </cell>
        </row>
        <row r="399">
          <cell r="H399" t="str">
            <v>第三方物流系统的设计与实现</v>
          </cell>
          <cell r="I399" t="str">
            <v>王红霞</v>
          </cell>
          <cell r="J399" t="str">
            <v>第一组</v>
          </cell>
          <cell r="K399" t="str">
            <v>陈圣磊</v>
          </cell>
          <cell r="L399" t="str">
            <v>贺琳  谢兆霞</v>
          </cell>
          <cell r="M399" t="str">
            <v>谢兆霞</v>
          </cell>
        </row>
        <row r="400">
          <cell r="F400" t="str">
            <v>李佳桧</v>
          </cell>
        </row>
        <row r="400">
          <cell r="H400" t="str">
            <v>传统外贸企业转型跨境电商的制约因素及路径分析——以长三角地区为例</v>
          </cell>
          <cell r="I400" t="str">
            <v>王红霞</v>
          </cell>
          <cell r="J400" t="str">
            <v>第一组</v>
          </cell>
          <cell r="K400" t="str">
            <v>陈圣磊</v>
          </cell>
          <cell r="L400" t="str">
            <v>贺琳  谢兆霞</v>
          </cell>
          <cell r="M400" t="str">
            <v>谢兆霞</v>
          </cell>
        </row>
        <row r="401">
          <cell r="F401" t="str">
            <v>缪青娟</v>
          </cell>
        </row>
        <row r="401">
          <cell r="H401" t="str">
            <v>基于模糊估计法的跨境物流评价研究</v>
          </cell>
          <cell r="I401" t="str">
            <v>王红霞</v>
          </cell>
          <cell r="J401" t="str">
            <v>第一组</v>
          </cell>
          <cell r="K401" t="str">
            <v>陈圣磊</v>
          </cell>
          <cell r="L401" t="str">
            <v>贺琳  谢兆霞</v>
          </cell>
          <cell r="M401" t="str">
            <v>谢兆霞</v>
          </cell>
        </row>
        <row r="402">
          <cell r="F402" t="str">
            <v>石宇翔</v>
          </cell>
        </row>
        <row r="402">
          <cell r="H402" t="str">
            <v>供应链协同对供应链绩效的影响研究——以家电行业为例</v>
          </cell>
          <cell r="I402" t="str">
            <v>王红霞</v>
          </cell>
          <cell r="J402" t="str">
            <v>第一组</v>
          </cell>
          <cell r="K402" t="str">
            <v>陈圣磊</v>
          </cell>
          <cell r="L402" t="str">
            <v>贺琳  谢兆霞</v>
          </cell>
          <cell r="M402" t="str">
            <v>谢兆霞</v>
          </cell>
        </row>
        <row r="403">
          <cell r="F403" t="str">
            <v>朱陈驰</v>
          </cell>
        </row>
        <row r="403">
          <cell r="H403" t="str">
            <v>校园闲置物品交易平台的设计与实现</v>
          </cell>
          <cell r="I403" t="str">
            <v>王红霞</v>
          </cell>
          <cell r="J403" t="str">
            <v>第一组</v>
          </cell>
          <cell r="K403" t="str">
            <v>陈圣磊</v>
          </cell>
          <cell r="L403" t="str">
            <v>贺琳  谢兆霞</v>
          </cell>
          <cell r="M403" t="str">
            <v>谢兆霞</v>
          </cell>
        </row>
        <row r="404">
          <cell r="F404" t="str">
            <v>朱恩慈</v>
          </cell>
        </row>
        <row r="404">
          <cell r="H404" t="str">
            <v>网红经济对消费者购买行为的影响——以小红书为例</v>
          </cell>
          <cell r="I404" t="str">
            <v>谢兆霞</v>
          </cell>
          <cell r="J404" t="str">
            <v>第三组</v>
          </cell>
          <cell r="K404" t="str">
            <v>杨以文</v>
          </cell>
          <cell r="L404" t="str">
            <v>吴俊  刘林源</v>
          </cell>
          <cell r="M404" t="str">
            <v>刘林源</v>
          </cell>
        </row>
        <row r="405">
          <cell r="F405" t="str">
            <v>赵逸飞</v>
          </cell>
        </row>
        <row r="405">
          <cell r="H405" t="str">
            <v>平台优惠力度对消费者购物选择的影响——以拼多多为例</v>
          </cell>
          <cell r="I405" t="str">
            <v>谢兆霞</v>
          </cell>
          <cell r="J405" t="str">
            <v>第三组</v>
          </cell>
          <cell r="K405" t="str">
            <v>杨以文</v>
          </cell>
          <cell r="L405" t="str">
            <v>吴俊  刘林源</v>
          </cell>
          <cell r="M405" t="str">
            <v>刘林源</v>
          </cell>
        </row>
        <row r="406">
          <cell r="F406" t="str">
            <v>杨雨晨</v>
          </cell>
        </row>
        <row r="406">
          <cell r="H406" t="str">
            <v>O2O模式下用户消费体验研究——以盒马鲜生为例</v>
          </cell>
          <cell r="I406" t="str">
            <v>谢兆霞</v>
          </cell>
          <cell r="J406" t="str">
            <v>第三组</v>
          </cell>
          <cell r="K406" t="str">
            <v>杨以文</v>
          </cell>
          <cell r="L406" t="str">
            <v>吴俊  刘林源</v>
          </cell>
          <cell r="M406" t="str">
            <v>刘林源</v>
          </cell>
        </row>
        <row r="407">
          <cell r="F407" t="str">
            <v>付晗</v>
          </cell>
        </row>
        <row r="407">
          <cell r="H407" t="str">
            <v>直播电商对消费者购买意愿的影响——以抖音为例</v>
          </cell>
          <cell r="I407" t="str">
            <v>谢兆霞</v>
          </cell>
          <cell r="J407" t="str">
            <v>第三组</v>
          </cell>
          <cell r="K407" t="str">
            <v>杨以文</v>
          </cell>
          <cell r="L407" t="str">
            <v>吴俊  刘林源</v>
          </cell>
          <cell r="M407" t="str">
            <v>刘林源</v>
          </cell>
        </row>
        <row r="408">
          <cell r="F408" t="str">
            <v>卢裕华</v>
          </cell>
        </row>
        <row r="408">
          <cell r="H408" t="str">
            <v>生鲜电商供应链评价模型研究——以盒马鲜生为例</v>
          </cell>
          <cell r="I408" t="str">
            <v>谢兆霞</v>
          </cell>
          <cell r="J408" t="str">
            <v>第三组</v>
          </cell>
          <cell r="K408" t="str">
            <v>杨以文</v>
          </cell>
          <cell r="L408" t="str">
            <v>吴俊  刘林源</v>
          </cell>
          <cell r="M408" t="str">
            <v>刘林源</v>
          </cell>
        </row>
        <row r="409">
          <cell r="F409" t="str">
            <v>陈艺宣</v>
          </cell>
        </row>
        <row r="409">
          <cell r="H409" t="str">
            <v>社交电商平台社交模式对用户消费行为的影响——以拼多多为例</v>
          </cell>
          <cell r="I409" t="str">
            <v>谢兆霞</v>
          </cell>
          <cell r="J409" t="str">
            <v>第三组</v>
          </cell>
          <cell r="K409" t="str">
            <v>杨以文</v>
          </cell>
          <cell r="L409" t="str">
            <v>吴俊  刘林源</v>
          </cell>
          <cell r="M409" t="str">
            <v>刘林源</v>
          </cell>
        </row>
        <row r="410">
          <cell r="F410" t="str">
            <v>陈锦辉</v>
          </cell>
        </row>
        <row r="410">
          <cell r="H410" t="str">
            <v>智能工厂项目设计</v>
          </cell>
          <cell r="I410" t="str">
            <v>谢兆霞</v>
          </cell>
          <cell r="J410" t="str">
            <v>第三组</v>
          </cell>
          <cell r="K410" t="str">
            <v>杨以文</v>
          </cell>
          <cell r="L410" t="str">
            <v>吴俊  刘林源</v>
          </cell>
          <cell r="M410" t="str">
            <v>刘林源</v>
          </cell>
        </row>
        <row r="411">
          <cell r="F411" t="str">
            <v>谢阳</v>
          </cell>
        </row>
        <row r="411">
          <cell r="H411" t="str">
            <v>新冠疫情对我国经济高质量发展的影响效应研究</v>
          </cell>
          <cell r="I411" t="str">
            <v>杨以文</v>
          </cell>
          <cell r="J411" t="str">
            <v>第二组</v>
          </cell>
          <cell r="K411" t="str">
            <v>姚娟</v>
          </cell>
          <cell r="L411" t="str">
            <v>王红霞  姜启波</v>
          </cell>
          <cell r="M411" t="str">
            <v>姜启波</v>
          </cell>
        </row>
        <row r="412">
          <cell r="F412" t="str">
            <v>成明澳</v>
          </cell>
        </row>
        <row r="412">
          <cell r="H412" t="str">
            <v>人工智能对经济高质量发展的影响效应研究</v>
          </cell>
          <cell r="I412" t="str">
            <v>杨以文</v>
          </cell>
          <cell r="J412" t="str">
            <v>第二组</v>
          </cell>
          <cell r="K412" t="str">
            <v>姚娟</v>
          </cell>
          <cell r="L412" t="str">
            <v>王红霞  姜启波</v>
          </cell>
          <cell r="M412" t="str">
            <v>姜启波</v>
          </cell>
        </row>
        <row r="413">
          <cell r="F413" t="str">
            <v>陈有之</v>
          </cell>
        </row>
        <row r="413">
          <cell r="H413" t="str">
            <v>人工智能产业发展对区域碳排放的影响研究</v>
          </cell>
          <cell r="I413" t="str">
            <v>杨以文</v>
          </cell>
          <cell r="J413" t="str">
            <v>第二组</v>
          </cell>
          <cell r="K413" t="str">
            <v>姚娟</v>
          </cell>
          <cell r="L413" t="str">
            <v>王红霞  姜启波</v>
          </cell>
          <cell r="M413" t="str">
            <v>姜启波</v>
          </cell>
        </row>
        <row r="414">
          <cell r="F414" t="str">
            <v>吴哲轩</v>
          </cell>
        </row>
        <row r="414">
          <cell r="H414" t="str">
            <v>人工智能产业发展对工业能源利用效率的影响效应研究</v>
          </cell>
          <cell r="I414" t="str">
            <v>杨以文</v>
          </cell>
          <cell r="J414" t="str">
            <v>第二组</v>
          </cell>
          <cell r="K414" t="str">
            <v>姚娟</v>
          </cell>
          <cell r="L414" t="str">
            <v>王红霞  姜启波</v>
          </cell>
          <cell r="M414" t="str">
            <v>姜启波</v>
          </cell>
        </row>
        <row r="415">
          <cell r="F415" t="str">
            <v>冒涵颖</v>
          </cell>
        </row>
        <row r="415">
          <cell r="H415" t="str">
            <v>新冠疫情对我国制造业高质量发展的影响效应研究</v>
          </cell>
          <cell r="I415" t="str">
            <v>杨以文</v>
          </cell>
          <cell r="J415" t="str">
            <v>第二组</v>
          </cell>
          <cell r="K415" t="str">
            <v>姚娟</v>
          </cell>
          <cell r="L415" t="str">
            <v>王红霞  姜启波</v>
          </cell>
          <cell r="M415" t="str">
            <v>姜启波</v>
          </cell>
        </row>
        <row r="416">
          <cell r="F416" t="str">
            <v>高菲</v>
          </cell>
        </row>
        <row r="416">
          <cell r="H416" t="str">
            <v>我国省域人工智能专利合作网络的特征与影响</v>
          </cell>
          <cell r="I416" t="str">
            <v>杨以文</v>
          </cell>
          <cell r="J416" t="str">
            <v>第二组</v>
          </cell>
          <cell r="K416" t="str">
            <v>姚娟</v>
          </cell>
          <cell r="L416" t="str">
            <v>王红霞  姜启波</v>
          </cell>
          <cell r="M416" t="str">
            <v>姜启波</v>
          </cell>
        </row>
        <row r="417">
          <cell r="F417" t="str">
            <v>孙岩</v>
          </cell>
        </row>
        <row r="417">
          <cell r="H417" t="str">
            <v>人工智能对江苏制造业高质量发展的影响效应研究</v>
          </cell>
          <cell r="I417" t="str">
            <v>杨以文</v>
          </cell>
          <cell r="J417" t="str">
            <v>第二组</v>
          </cell>
          <cell r="K417" t="str">
            <v>姚娟</v>
          </cell>
          <cell r="L417" t="str">
            <v>王红霞  姜启波</v>
          </cell>
          <cell r="M417" t="str">
            <v>姜启波</v>
          </cell>
        </row>
        <row r="418">
          <cell r="F418" t="str">
            <v>王一帆</v>
          </cell>
        </row>
        <row r="418">
          <cell r="H418" t="str">
            <v>互联网企业电子商务发展及对经济增长质量的研究</v>
          </cell>
          <cell r="I418" t="str">
            <v>姚娟</v>
          </cell>
          <cell r="J418" t="str">
            <v>第一组</v>
          </cell>
          <cell r="K418" t="str">
            <v>陈圣磊</v>
          </cell>
          <cell r="L418" t="str">
            <v>贺琳  谢兆霞</v>
          </cell>
          <cell r="M418" t="str">
            <v>谢兆霞</v>
          </cell>
        </row>
        <row r="419">
          <cell r="F419" t="str">
            <v>曹阳</v>
          </cell>
        </row>
        <row r="419">
          <cell r="H419" t="str">
            <v>物流集聚及对我国物流产业发展影响研究</v>
          </cell>
          <cell r="I419" t="str">
            <v>姚娟</v>
          </cell>
          <cell r="J419" t="str">
            <v>第一组</v>
          </cell>
          <cell r="K419" t="str">
            <v>陈圣磊</v>
          </cell>
          <cell r="L419" t="str">
            <v>贺琳  谢兆霞</v>
          </cell>
          <cell r="M419" t="str">
            <v>谢兆霞</v>
          </cell>
        </row>
        <row r="420">
          <cell r="F420" t="str">
            <v>陈璐</v>
          </cell>
        </row>
        <row r="420">
          <cell r="H420" t="str">
            <v>跨境电子商务消费者的购买行为及影响因素分析</v>
          </cell>
          <cell r="I420" t="str">
            <v>姚娟</v>
          </cell>
          <cell r="J420" t="str">
            <v>第一组</v>
          </cell>
          <cell r="K420" t="str">
            <v>陈圣磊</v>
          </cell>
          <cell r="L420" t="str">
            <v>贺琳  谢兆霞</v>
          </cell>
          <cell r="M420" t="str">
            <v>谢兆霞</v>
          </cell>
        </row>
        <row r="421">
          <cell r="F421" t="str">
            <v>丁董董</v>
          </cell>
        </row>
        <row r="421">
          <cell r="H421" t="str">
            <v>我国生产性服务业发展及制造业竞争力提升研究</v>
          </cell>
          <cell r="I421" t="str">
            <v>姚娟</v>
          </cell>
          <cell r="J421" t="str">
            <v>第一组</v>
          </cell>
          <cell r="K421" t="str">
            <v>陈圣磊</v>
          </cell>
          <cell r="L421" t="str">
            <v>贺琳  谢兆霞</v>
          </cell>
          <cell r="M421" t="str">
            <v>谢兆霞</v>
          </cell>
        </row>
        <row r="422">
          <cell r="F422" t="str">
            <v>孟璐</v>
          </cell>
        </row>
        <row r="422">
          <cell r="H422" t="str">
            <v>我国生产性服务出口及对我国电子商务发展的研究 </v>
          </cell>
          <cell r="I422" t="str">
            <v>姚娟</v>
          </cell>
          <cell r="J422" t="str">
            <v>第一组</v>
          </cell>
          <cell r="K422" t="str">
            <v>陈圣磊</v>
          </cell>
          <cell r="L422" t="str">
            <v>贺琳  谢兆霞</v>
          </cell>
          <cell r="M422" t="str">
            <v>谢兆霞</v>
          </cell>
        </row>
        <row r="423">
          <cell r="F423" t="str">
            <v>王语雁</v>
          </cell>
        </row>
        <row r="423">
          <cell r="H423" t="str">
            <v>物流聚集及我国经济高质量增长的影响</v>
          </cell>
          <cell r="I423" t="str">
            <v>姚娟</v>
          </cell>
          <cell r="J423" t="str">
            <v>第一组</v>
          </cell>
          <cell r="K423" t="str">
            <v>陈圣磊</v>
          </cell>
          <cell r="L423" t="str">
            <v>贺琳  谢兆霞</v>
          </cell>
          <cell r="M423" t="str">
            <v>谢兆霞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2"/>
  <sheetViews>
    <sheetView tabSelected="1" workbookViewId="0">
      <selection activeCell="J34" sqref="J34"/>
    </sheetView>
  </sheetViews>
  <sheetFormatPr defaultColWidth="8.875" defaultRowHeight="13.5"/>
  <cols>
    <col min="1" max="1" width="3.75" style="4" customWidth="1"/>
    <col min="2" max="2" width="7.375" style="4" customWidth="1"/>
    <col min="3" max="3" width="14.375" style="4" customWidth="1"/>
    <col min="4" max="4" width="9.375" style="4" customWidth="1"/>
    <col min="5" max="5" width="10.3083333333333" style="4" customWidth="1"/>
    <col min="6" max="6" width="53.375" style="4" customWidth="1"/>
    <col min="7" max="7" width="11.375" style="4" customWidth="1"/>
    <col min="8" max="8" width="17.25" style="4" customWidth="1"/>
    <col min="9" max="9" width="14.125" style="4" customWidth="1"/>
    <col min="10" max="10" width="11.125" style="5" customWidth="1"/>
    <col min="11" max="16384" width="8.875" style="4"/>
  </cols>
  <sheetData>
    <row r="1" ht="20" customHeight="1" spans="1:39">
      <c r="A1" s="6" t="s">
        <v>0</v>
      </c>
      <c r="B1" s="7"/>
      <c r="C1" s="7"/>
      <c r="D1" s="7"/>
      <c r="E1" s="7"/>
      <c r="F1" s="7"/>
      <c r="G1" s="7"/>
      <c r="H1" s="7"/>
      <c r="I1" s="7"/>
      <c r="J1" s="20"/>
      <c r="X1" s="2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ht="20" customHeight="1" spans="1:39">
      <c r="A2" s="8"/>
      <c r="B2" s="9"/>
      <c r="C2" s="9"/>
      <c r="D2" s="9"/>
      <c r="E2" s="9"/>
      <c r="F2" s="9"/>
      <c r="G2" s="9"/>
      <c r="H2" s="9"/>
      <c r="I2" s="9"/>
      <c r="J2" s="20"/>
      <c r="X2" s="2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ht="35" customHeight="1" spans="1:39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3" t="s">
        <v>7</v>
      </c>
      <c r="H3" s="13" t="s">
        <v>8</v>
      </c>
      <c r="I3" s="21" t="s">
        <v>9</v>
      </c>
      <c r="J3" s="13" t="s">
        <v>10</v>
      </c>
      <c r="X3" s="2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="1" customFormat="1" ht="20" customHeight="1" spans="1:40">
      <c r="A4" s="14">
        <v>1</v>
      </c>
      <c r="B4" s="15" t="s">
        <v>11</v>
      </c>
      <c r="C4" s="15" t="s">
        <v>12</v>
      </c>
      <c r="D4" s="16">
        <v>17011337</v>
      </c>
      <c r="E4" s="15" t="s">
        <v>13</v>
      </c>
      <c r="F4" s="15" t="s">
        <v>14</v>
      </c>
      <c r="G4" s="17" t="str">
        <f>VLOOKUP(E4,[1]Sheet1!$F$381:$M$423,6,0)</f>
        <v>陈圣磊</v>
      </c>
      <c r="H4" s="17" t="str">
        <f>VLOOKUP(E4,[1]Sheet1!$F$381:$M$423,7,0)</f>
        <v>贺琳  谢兆霞</v>
      </c>
      <c r="I4" s="22" t="str">
        <f>VLOOKUP(E4,[1]Sheet1!$F$381:$M$423,8,0)</f>
        <v>谢兆霞</v>
      </c>
      <c r="J4" s="17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4"/>
      <c r="AN4" s="24"/>
    </row>
    <row r="5" s="1" customFormat="1" ht="20" customHeight="1" spans="1:40">
      <c r="A5" s="14">
        <v>2</v>
      </c>
      <c r="B5" s="15" t="s">
        <v>11</v>
      </c>
      <c r="C5" s="15" t="s">
        <v>12</v>
      </c>
      <c r="D5" s="16">
        <v>17011796</v>
      </c>
      <c r="E5" s="15" t="s">
        <v>16</v>
      </c>
      <c r="F5" s="15" t="s">
        <v>17</v>
      </c>
      <c r="G5" s="17" t="str">
        <f>VLOOKUP(E5,[1]Sheet1!$F$381:$M$423,6,0)</f>
        <v>陈圣磊</v>
      </c>
      <c r="H5" s="17" t="str">
        <f>VLOOKUP(E5,[1]Sheet1!$F$381:$M$423,7,0)</f>
        <v>贺琳  谢兆霞</v>
      </c>
      <c r="I5" s="22" t="str">
        <f>VLOOKUP(E5,[1]Sheet1!$F$381:$M$423,8,0)</f>
        <v>谢兆霞</v>
      </c>
      <c r="J5" s="17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4"/>
      <c r="AN5" s="24"/>
    </row>
    <row r="6" s="1" customFormat="1" ht="20" customHeight="1" spans="1:40">
      <c r="A6" s="14">
        <v>3</v>
      </c>
      <c r="B6" s="15" t="s">
        <v>11</v>
      </c>
      <c r="C6" s="15" t="s">
        <v>12</v>
      </c>
      <c r="D6" s="16">
        <v>17011420</v>
      </c>
      <c r="E6" s="15" t="s">
        <v>18</v>
      </c>
      <c r="F6" s="15" t="s">
        <v>19</v>
      </c>
      <c r="G6" s="17" t="str">
        <f>VLOOKUP(E6,[1]Sheet1!$F$381:$M$423,6,0)</f>
        <v>陈圣磊</v>
      </c>
      <c r="H6" s="17" t="str">
        <f>VLOOKUP(E6,[1]Sheet1!$F$381:$M$423,7,0)</f>
        <v>贺琳  谢兆霞</v>
      </c>
      <c r="I6" s="22" t="str">
        <f>VLOOKUP(E6,[1]Sheet1!$F$381:$M$423,8,0)</f>
        <v>谢兆霞</v>
      </c>
      <c r="J6" s="17" t="s">
        <v>15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4"/>
      <c r="AN6" s="24"/>
    </row>
    <row r="7" s="1" customFormat="1" ht="20" customHeight="1" spans="1:40">
      <c r="A7" s="14">
        <v>4</v>
      </c>
      <c r="B7" s="15" t="s">
        <v>11</v>
      </c>
      <c r="C7" s="15" t="s">
        <v>12</v>
      </c>
      <c r="D7" s="16">
        <v>17012216</v>
      </c>
      <c r="E7" s="15" t="s">
        <v>20</v>
      </c>
      <c r="F7" s="15" t="s">
        <v>21</v>
      </c>
      <c r="G7" s="17" t="str">
        <f>VLOOKUP(E7,[1]Sheet1!$F$381:$M$423,6,0)</f>
        <v>陈圣磊</v>
      </c>
      <c r="H7" s="17" t="str">
        <f>VLOOKUP(E7,[1]Sheet1!$F$381:$M$423,7,0)</f>
        <v>贺琳  谢兆霞</v>
      </c>
      <c r="I7" s="22" t="str">
        <f>VLOOKUP(E7,[1]Sheet1!$F$381:$M$423,8,0)</f>
        <v>谢兆霞</v>
      </c>
      <c r="J7" s="17" t="s">
        <v>15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4"/>
      <c r="AN7" s="24"/>
    </row>
    <row r="8" s="1" customFormat="1" ht="20" customHeight="1" spans="1:40">
      <c r="A8" s="14">
        <v>5</v>
      </c>
      <c r="B8" s="15" t="s">
        <v>11</v>
      </c>
      <c r="C8" s="15" t="s">
        <v>12</v>
      </c>
      <c r="D8" s="16">
        <v>17013477</v>
      </c>
      <c r="E8" s="15" t="s">
        <v>22</v>
      </c>
      <c r="F8" s="15" t="s">
        <v>23</v>
      </c>
      <c r="G8" s="17" t="str">
        <f>VLOOKUP(E8,[1]Sheet1!$F$381:$M$423,6,0)</f>
        <v>陈圣磊</v>
      </c>
      <c r="H8" s="17" t="str">
        <f>VLOOKUP(E8,[1]Sheet1!$F$381:$M$423,7,0)</f>
        <v>贺琳  谢兆霞</v>
      </c>
      <c r="I8" s="22" t="str">
        <f>VLOOKUP(E8,[1]Sheet1!$F$381:$M$423,8,0)</f>
        <v>谢兆霞</v>
      </c>
      <c r="J8" s="17" t="s">
        <v>15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4"/>
      <c r="AN8" s="24"/>
    </row>
    <row r="9" s="1" customFormat="1" ht="20" customHeight="1" spans="1:40">
      <c r="A9" s="14">
        <v>6</v>
      </c>
      <c r="B9" s="15" t="s">
        <v>11</v>
      </c>
      <c r="C9" s="15" t="s">
        <v>24</v>
      </c>
      <c r="D9" s="16">
        <v>17011071</v>
      </c>
      <c r="E9" s="15" t="s">
        <v>25</v>
      </c>
      <c r="F9" s="15" t="s">
        <v>26</v>
      </c>
      <c r="G9" s="17" t="str">
        <f>VLOOKUP(E9,[1]Sheet1!$F$381:$M$423,6,0)</f>
        <v>陈圣磊</v>
      </c>
      <c r="H9" s="17" t="str">
        <f>VLOOKUP(E9,[1]Sheet1!$F$381:$M$423,7,0)</f>
        <v>贺琳  谢兆霞</v>
      </c>
      <c r="I9" s="22" t="str">
        <f>VLOOKUP(E9,[1]Sheet1!$F$381:$M$423,8,0)</f>
        <v>谢兆霞</v>
      </c>
      <c r="J9" s="17" t="s">
        <v>15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4"/>
      <c r="AN9" s="24"/>
    </row>
    <row r="10" s="1" customFormat="1" ht="20" customHeight="1" spans="1:40">
      <c r="A10" s="14">
        <v>7</v>
      </c>
      <c r="B10" s="15" t="s">
        <v>11</v>
      </c>
      <c r="C10" s="15" t="s">
        <v>24</v>
      </c>
      <c r="D10" s="16">
        <v>17011782</v>
      </c>
      <c r="E10" s="15" t="s">
        <v>27</v>
      </c>
      <c r="F10" s="15" t="s">
        <v>28</v>
      </c>
      <c r="G10" s="17" t="str">
        <f>VLOOKUP(E10,[1]Sheet1!$F$381:$M$423,6,0)</f>
        <v>陈圣磊</v>
      </c>
      <c r="H10" s="17" t="str">
        <f>VLOOKUP(E10,[1]Sheet1!$F$381:$M$423,7,0)</f>
        <v>贺琳  谢兆霞</v>
      </c>
      <c r="I10" s="22" t="str">
        <f>VLOOKUP(E10,[1]Sheet1!$F$381:$M$423,8,0)</f>
        <v>谢兆霞</v>
      </c>
      <c r="J10" s="17" t="s">
        <v>15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4"/>
      <c r="AN10" s="24"/>
    </row>
    <row r="11" s="1" customFormat="1" ht="20" customHeight="1" spans="1:40">
      <c r="A11" s="14">
        <v>8</v>
      </c>
      <c r="B11" s="15" t="s">
        <v>11</v>
      </c>
      <c r="C11" s="15" t="s">
        <v>24</v>
      </c>
      <c r="D11" s="16">
        <v>17012195</v>
      </c>
      <c r="E11" s="15" t="s">
        <v>29</v>
      </c>
      <c r="F11" s="15" t="s">
        <v>30</v>
      </c>
      <c r="G11" s="17" t="str">
        <f>VLOOKUP(E11,[1]Sheet1!$F$381:$M$423,6,0)</f>
        <v>陈圣磊</v>
      </c>
      <c r="H11" s="17" t="str">
        <f>VLOOKUP(E11,[1]Sheet1!$F$381:$M$423,7,0)</f>
        <v>贺琳  谢兆霞</v>
      </c>
      <c r="I11" s="22" t="str">
        <f>VLOOKUP(E11,[1]Sheet1!$F$381:$M$423,8,0)</f>
        <v>谢兆霞</v>
      </c>
      <c r="J11" s="17" t="s">
        <v>15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4"/>
      <c r="AN11" s="24"/>
    </row>
    <row r="12" s="1" customFormat="1" ht="20" customHeight="1" spans="1:40">
      <c r="A12" s="14">
        <v>9</v>
      </c>
      <c r="B12" s="15" t="s">
        <v>11</v>
      </c>
      <c r="C12" s="15" t="s">
        <v>12</v>
      </c>
      <c r="D12" s="16">
        <v>17011194</v>
      </c>
      <c r="E12" s="15" t="s">
        <v>31</v>
      </c>
      <c r="F12" s="15" t="s">
        <v>32</v>
      </c>
      <c r="G12" s="17" t="str">
        <f>VLOOKUP(E12,[1]Sheet1!$F$381:$M$423,6,0)</f>
        <v>陈圣磊</v>
      </c>
      <c r="H12" s="17" t="str">
        <f>VLOOKUP(E12,[1]Sheet1!$F$381:$M$423,7,0)</f>
        <v>贺琳  谢兆霞</v>
      </c>
      <c r="I12" s="22" t="str">
        <f>VLOOKUP(E12,[1]Sheet1!$F$381:$M$423,8,0)</f>
        <v>谢兆霞</v>
      </c>
      <c r="J12" s="17" t="s">
        <v>15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4"/>
      <c r="AN12" s="24"/>
    </row>
    <row r="13" s="1" customFormat="1" ht="20" customHeight="1" spans="1:40">
      <c r="A13" s="14">
        <v>10</v>
      </c>
      <c r="B13" s="15" t="s">
        <v>11</v>
      </c>
      <c r="C13" s="15" t="s">
        <v>12</v>
      </c>
      <c r="D13" s="16">
        <v>17012148</v>
      </c>
      <c r="E13" s="15" t="s">
        <v>33</v>
      </c>
      <c r="F13" s="18" t="s">
        <v>34</v>
      </c>
      <c r="G13" s="17" t="str">
        <f>VLOOKUP(E13,[1]Sheet1!$F$381:$M$423,6,0)</f>
        <v>陈圣磊</v>
      </c>
      <c r="H13" s="17" t="str">
        <f>VLOOKUP(E13,[1]Sheet1!$F$381:$M$423,7,0)</f>
        <v>贺琳  谢兆霞</v>
      </c>
      <c r="I13" s="22" t="str">
        <f>VLOOKUP(E13,[1]Sheet1!$F$381:$M$423,8,0)</f>
        <v>谢兆霞</v>
      </c>
      <c r="J13" s="17" t="s">
        <v>15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4"/>
      <c r="AN13" s="24"/>
    </row>
    <row r="14" s="1" customFormat="1" ht="20" customHeight="1" spans="1:40">
      <c r="A14" s="14">
        <v>11</v>
      </c>
      <c r="B14" s="15" t="s">
        <v>11</v>
      </c>
      <c r="C14" s="15" t="s">
        <v>24</v>
      </c>
      <c r="D14" s="16">
        <v>17011006</v>
      </c>
      <c r="E14" s="15" t="s">
        <v>35</v>
      </c>
      <c r="F14" s="18" t="s">
        <v>36</v>
      </c>
      <c r="G14" s="17" t="str">
        <f>VLOOKUP(E14,[1]Sheet1!$F$381:$M$423,6,0)</f>
        <v>陈圣磊</v>
      </c>
      <c r="H14" s="17" t="str">
        <f>VLOOKUP(E14,[1]Sheet1!$F$381:$M$423,7,0)</f>
        <v>贺琳  谢兆霞</v>
      </c>
      <c r="I14" s="22" t="str">
        <f>VLOOKUP(E14,[1]Sheet1!$F$381:$M$423,8,0)</f>
        <v>谢兆霞</v>
      </c>
      <c r="J14" s="17" t="s">
        <v>15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4"/>
      <c r="AN14" s="24"/>
    </row>
    <row r="15" s="1" customFormat="1" ht="20" customHeight="1" spans="1:40">
      <c r="A15" s="14">
        <v>12</v>
      </c>
      <c r="B15" s="15" t="s">
        <v>11</v>
      </c>
      <c r="C15" s="15" t="s">
        <v>24</v>
      </c>
      <c r="D15" s="16">
        <v>17011184</v>
      </c>
      <c r="E15" s="15" t="s">
        <v>37</v>
      </c>
      <c r="F15" s="18" t="s">
        <v>38</v>
      </c>
      <c r="G15" s="17" t="str">
        <f>VLOOKUP(E15,[1]Sheet1!$F$381:$M$423,6,0)</f>
        <v>陈圣磊</v>
      </c>
      <c r="H15" s="17" t="str">
        <f>VLOOKUP(E15,[1]Sheet1!$F$381:$M$423,7,0)</f>
        <v>贺琳  谢兆霞</v>
      </c>
      <c r="I15" s="22" t="str">
        <f>VLOOKUP(E15,[1]Sheet1!$F$381:$M$423,8,0)</f>
        <v>谢兆霞</v>
      </c>
      <c r="J15" s="17" t="s">
        <v>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4"/>
      <c r="AN15" s="24"/>
    </row>
    <row r="16" s="1" customFormat="1" ht="20" customHeight="1" spans="1:40">
      <c r="A16" s="14">
        <v>13</v>
      </c>
      <c r="B16" s="15" t="s">
        <v>11</v>
      </c>
      <c r="C16" s="15" t="s">
        <v>24</v>
      </c>
      <c r="D16" s="16">
        <v>17011727</v>
      </c>
      <c r="E16" s="15" t="s">
        <v>39</v>
      </c>
      <c r="F16" s="18" t="s">
        <v>40</v>
      </c>
      <c r="G16" s="17" t="str">
        <f>VLOOKUP(E16,[1]Sheet1!$F$381:$M$423,6,0)</f>
        <v>陈圣磊</v>
      </c>
      <c r="H16" s="17" t="str">
        <f>VLOOKUP(E16,[1]Sheet1!$F$381:$M$423,7,0)</f>
        <v>贺琳  谢兆霞</v>
      </c>
      <c r="I16" s="22" t="str">
        <f>VLOOKUP(E16,[1]Sheet1!$F$381:$M$423,8,0)</f>
        <v>谢兆霞</v>
      </c>
      <c r="J16" s="17" t="s">
        <v>15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4"/>
      <c r="AN16" s="24"/>
    </row>
    <row r="17" s="1" customFormat="1" ht="20" customHeight="1" spans="1:40">
      <c r="A17" s="14">
        <v>14</v>
      </c>
      <c r="B17" s="15" t="s">
        <v>11</v>
      </c>
      <c r="C17" s="15" t="s">
        <v>24</v>
      </c>
      <c r="D17" s="16">
        <v>17012194</v>
      </c>
      <c r="E17" s="15" t="s">
        <v>41</v>
      </c>
      <c r="F17" s="18" t="s">
        <v>42</v>
      </c>
      <c r="G17" s="17" t="str">
        <f>VLOOKUP(E17,[1]Sheet1!$F$381:$M$423,6,0)</f>
        <v>陈圣磊</v>
      </c>
      <c r="H17" s="17" t="str">
        <f>VLOOKUP(E17,[1]Sheet1!$F$381:$M$423,7,0)</f>
        <v>贺琳  谢兆霞</v>
      </c>
      <c r="I17" s="22" t="str">
        <f>VLOOKUP(E17,[1]Sheet1!$F$381:$M$423,8,0)</f>
        <v>谢兆霞</v>
      </c>
      <c r="J17" s="17" t="s">
        <v>15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4"/>
      <c r="AN17" s="24"/>
    </row>
    <row r="18" s="1" customFormat="1" ht="20" customHeight="1" spans="1:40">
      <c r="A18" s="14">
        <v>1</v>
      </c>
      <c r="B18" s="15" t="s">
        <v>43</v>
      </c>
      <c r="C18" s="15" t="s">
        <v>12</v>
      </c>
      <c r="D18" s="16">
        <v>17010921</v>
      </c>
      <c r="E18" s="15" t="s">
        <v>44</v>
      </c>
      <c r="F18" s="15" t="s">
        <v>45</v>
      </c>
      <c r="G18" s="17" t="str">
        <f>VLOOKUP(E18,[1]Sheet1!$F$381:$M$423,6,0)</f>
        <v>姚娟</v>
      </c>
      <c r="H18" s="17" t="str">
        <f>VLOOKUP(E18,[1]Sheet1!$F$381:$M$423,7,0)</f>
        <v>王红霞  姜启波</v>
      </c>
      <c r="I18" s="22" t="str">
        <f>VLOOKUP(E18,[1]Sheet1!$F$381:$M$423,8,0)</f>
        <v>姜启波</v>
      </c>
      <c r="J18" s="17" t="s">
        <v>46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4"/>
      <c r="AN18" s="24"/>
    </row>
    <row r="19" s="1" customFormat="1" ht="20" customHeight="1" spans="1:40">
      <c r="A19" s="14">
        <v>2</v>
      </c>
      <c r="B19" s="15" t="s">
        <v>43</v>
      </c>
      <c r="C19" s="15" t="s">
        <v>12</v>
      </c>
      <c r="D19" s="16">
        <v>17011821</v>
      </c>
      <c r="E19" s="15" t="s">
        <v>47</v>
      </c>
      <c r="F19" s="15" t="s">
        <v>48</v>
      </c>
      <c r="G19" s="17" t="str">
        <f>VLOOKUP(E19,[1]Sheet1!$F$381:$M$423,6,0)</f>
        <v>姚娟</v>
      </c>
      <c r="H19" s="17" t="str">
        <f>VLOOKUP(E19,[1]Sheet1!$F$381:$M$423,7,0)</f>
        <v>王红霞  姜启波</v>
      </c>
      <c r="I19" s="22" t="str">
        <f>VLOOKUP(E19,[1]Sheet1!$F$381:$M$423,8,0)</f>
        <v>姜启波</v>
      </c>
      <c r="J19" s="17" t="s">
        <v>46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4"/>
      <c r="AN19" s="24"/>
    </row>
    <row r="20" s="1" customFormat="1" ht="20" customHeight="1" spans="1:40">
      <c r="A20" s="14">
        <v>3</v>
      </c>
      <c r="B20" s="15" t="s">
        <v>43</v>
      </c>
      <c r="C20" s="15" t="s">
        <v>12</v>
      </c>
      <c r="D20" s="16">
        <v>17013861</v>
      </c>
      <c r="E20" s="15" t="s">
        <v>49</v>
      </c>
      <c r="F20" s="15" t="s">
        <v>50</v>
      </c>
      <c r="G20" s="17" t="str">
        <f>VLOOKUP(E20,[1]Sheet1!$F$381:$M$423,6,0)</f>
        <v>姚娟</v>
      </c>
      <c r="H20" s="17" t="str">
        <f>VLOOKUP(E20,[1]Sheet1!$F$381:$M$423,7,0)</f>
        <v>王红霞  姜启波</v>
      </c>
      <c r="I20" s="22" t="str">
        <f>VLOOKUP(E20,[1]Sheet1!$F$381:$M$423,8,0)</f>
        <v>姜启波</v>
      </c>
      <c r="J20" s="17" t="s">
        <v>46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4"/>
      <c r="AN20" s="24"/>
    </row>
    <row r="21" s="1" customFormat="1" ht="20" customHeight="1" spans="1:40">
      <c r="A21" s="14">
        <v>4</v>
      </c>
      <c r="B21" s="15" t="s">
        <v>43</v>
      </c>
      <c r="C21" s="15" t="s">
        <v>24</v>
      </c>
      <c r="D21" s="16">
        <v>17011163</v>
      </c>
      <c r="E21" s="15" t="s">
        <v>51</v>
      </c>
      <c r="F21" s="15" t="s">
        <v>52</v>
      </c>
      <c r="G21" s="17" t="str">
        <f>VLOOKUP(E21,[1]Sheet1!$F$381:$M$423,6,0)</f>
        <v>姚娟</v>
      </c>
      <c r="H21" s="17" t="str">
        <f>VLOOKUP(E21,[1]Sheet1!$F$381:$M$423,7,0)</f>
        <v>王红霞  姜启波</v>
      </c>
      <c r="I21" s="22" t="str">
        <f>VLOOKUP(E21,[1]Sheet1!$F$381:$M$423,8,0)</f>
        <v>姜启波</v>
      </c>
      <c r="J21" s="17" t="s">
        <v>46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4"/>
      <c r="AN21" s="24"/>
    </row>
    <row r="22" s="1" customFormat="1" ht="20" customHeight="1" spans="1:40">
      <c r="A22" s="14">
        <v>5</v>
      </c>
      <c r="B22" s="15" t="s">
        <v>43</v>
      </c>
      <c r="C22" s="15" t="s">
        <v>24</v>
      </c>
      <c r="D22" s="16">
        <v>17011520</v>
      </c>
      <c r="E22" s="15" t="s">
        <v>53</v>
      </c>
      <c r="F22" s="15" t="s">
        <v>54</v>
      </c>
      <c r="G22" s="17" t="str">
        <f>VLOOKUP(E22,[1]Sheet1!$F$381:$M$423,6,0)</f>
        <v>姚娟</v>
      </c>
      <c r="H22" s="17" t="str">
        <f>VLOOKUP(E22,[1]Sheet1!$F$381:$M$423,7,0)</f>
        <v>王红霞  姜启波</v>
      </c>
      <c r="I22" s="22" t="str">
        <f>VLOOKUP(E22,[1]Sheet1!$F$381:$M$423,8,0)</f>
        <v>姜启波</v>
      </c>
      <c r="J22" s="17" t="s">
        <v>46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4"/>
      <c r="AN22" s="24"/>
    </row>
    <row r="23" s="1" customFormat="1" ht="20" customHeight="1" spans="1:40">
      <c r="A23" s="14">
        <v>6</v>
      </c>
      <c r="B23" s="15" t="s">
        <v>43</v>
      </c>
      <c r="C23" s="15" t="s">
        <v>24</v>
      </c>
      <c r="D23" s="16">
        <v>17011922</v>
      </c>
      <c r="E23" s="15" t="s">
        <v>55</v>
      </c>
      <c r="F23" s="19" t="s">
        <v>56</v>
      </c>
      <c r="G23" s="17" t="str">
        <f>VLOOKUP(E23,[1]Sheet1!$F$381:$M$423,6,0)</f>
        <v>姚娟</v>
      </c>
      <c r="H23" s="17" t="str">
        <f>VLOOKUP(E23,[1]Sheet1!$F$381:$M$423,7,0)</f>
        <v>王红霞  姜启波</v>
      </c>
      <c r="I23" s="22" t="str">
        <f>VLOOKUP(E23,[1]Sheet1!$F$381:$M$423,8,0)</f>
        <v>姜启波</v>
      </c>
      <c r="J23" s="17" t="s">
        <v>46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4"/>
      <c r="AN23" s="24"/>
    </row>
    <row r="24" s="1" customFormat="1" ht="20" customHeight="1" spans="1:40">
      <c r="A24" s="14">
        <v>7</v>
      </c>
      <c r="B24" s="15" t="s">
        <v>43</v>
      </c>
      <c r="C24" s="15" t="s">
        <v>24</v>
      </c>
      <c r="D24" s="16">
        <v>17013636</v>
      </c>
      <c r="E24" s="15" t="s">
        <v>57</v>
      </c>
      <c r="F24" s="15" t="s">
        <v>58</v>
      </c>
      <c r="G24" s="17" t="str">
        <f>VLOOKUP(E24,[1]Sheet1!$F$381:$M$423,6,0)</f>
        <v>姚娟</v>
      </c>
      <c r="H24" s="17" t="str">
        <f>VLOOKUP(E24,[1]Sheet1!$F$381:$M$423,7,0)</f>
        <v>王红霞  姜启波</v>
      </c>
      <c r="I24" s="22" t="str">
        <f>VLOOKUP(E24,[1]Sheet1!$F$381:$M$423,8,0)</f>
        <v>姜启波</v>
      </c>
      <c r="J24" s="17" t="s">
        <v>46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4"/>
      <c r="AN24" s="24"/>
    </row>
    <row r="25" s="1" customFormat="1" ht="20" customHeight="1" spans="1:40">
      <c r="A25" s="14">
        <v>8</v>
      </c>
      <c r="B25" s="15" t="s">
        <v>43</v>
      </c>
      <c r="C25" s="15" t="s">
        <v>12</v>
      </c>
      <c r="D25" s="16">
        <v>17010864</v>
      </c>
      <c r="E25" s="15" t="s">
        <v>59</v>
      </c>
      <c r="F25" s="15" t="s">
        <v>60</v>
      </c>
      <c r="G25" s="17" t="str">
        <f>VLOOKUP(E25,[1]Sheet1!$F$381:$M$423,6,0)</f>
        <v>姚娟</v>
      </c>
      <c r="H25" s="17" t="str">
        <f>VLOOKUP(E25,[1]Sheet1!$F$381:$M$423,7,0)</f>
        <v>王红霞  姜启波</v>
      </c>
      <c r="I25" s="22" t="str">
        <f>VLOOKUP(E25,[1]Sheet1!$F$381:$M$423,8,0)</f>
        <v>姜启波</v>
      </c>
      <c r="J25" s="17" t="s">
        <v>46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4"/>
      <c r="AN25" s="24"/>
    </row>
    <row r="26" s="1" customFormat="1" ht="20" customHeight="1" spans="1:40">
      <c r="A26" s="14">
        <v>9</v>
      </c>
      <c r="B26" s="15" t="s">
        <v>43</v>
      </c>
      <c r="C26" s="15" t="s">
        <v>12</v>
      </c>
      <c r="D26" s="16">
        <v>17011797</v>
      </c>
      <c r="E26" s="15" t="s">
        <v>61</v>
      </c>
      <c r="F26" s="15" t="s">
        <v>62</v>
      </c>
      <c r="G26" s="17" t="str">
        <f>VLOOKUP(E26,[1]Sheet1!$F$381:$M$423,6,0)</f>
        <v>姚娟</v>
      </c>
      <c r="H26" s="17" t="str">
        <f>VLOOKUP(E26,[1]Sheet1!$F$381:$M$423,7,0)</f>
        <v>王红霞  姜启波</v>
      </c>
      <c r="I26" s="22" t="str">
        <f>VLOOKUP(E26,[1]Sheet1!$F$381:$M$423,8,0)</f>
        <v>姜启波</v>
      </c>
      <c r="J26" s="17" t="s">
        <v>46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4"/>
      <c r="AN26" s="24"/>
    </row>
    <row r="27" s="1" customFormat="1" ht="20" customHeight="1" spans="1:40">
      <c r="A27" s="14">
        <v>10</v>
      </c>
      <c r="B27" s="15" t="s">
        <v>43</v>
      </c>
      <c r="C27" s="15" t="s">
        <v>12</v>
      </c>
      <c r="D27" s="16">
        <v>17013217</v>
      </c>
      <c r="E27" s="15" t="s">
        <v>63</v>
      </c>
      <c r="F27" s="15" t="s">
        <v>64</v>
      </c>
      <c r="G27" s="17" t="str">
        <f>VLOOKUP(E27,[1]Sheet1!$F$381:$M$423,6,0)</f>
        <v>姚娟</v>
      </c>
      <c r="H27" s="17" t="str">
        <f>VLOOKUP(E27,[1]Sheet1!$F$381:$M$423,7,0)</f>
        <v>王红霞  姜启波</v>
      </c>
      <c r="I27" s="22" t="str">
        <f>VLOOKUP(E27,[1]Sheet1!$F$381:$M$423,8,0)</f>
        <v>姜启波</v>
      </c>
      <c r="J27" s="17" t="s">
        <v>46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4"/>
      <c r="AN27" s="24"/>
    </row>
    <row r="28" s="1" customFormat="1" ht="20" customHeight="1" spans="1:40">
      <c r="A28" s="14">
        <v>11</v>
      </c>
      <c r="B28" s="15" t="s">
        <v>43</v>
      </c>
      <c r="C28" s="15" t="s">
        <v>24</v>
      </c>
      <c r="D28" s="16">
        <v>17011075</v>
      </c>
      <c r="E28" s="15" t="s">
        <v>65</v>
      </c>
      <c r="F28" s="15" t="s">
        <v>66</v>
      </c>
      <c r="G28" s="17" t="str">
        <f>VLOOKUP(E28,[1]Sheet1!$F$381:$M$423,6,0)</f>
        <v>姚娟</v>
      </c>
      <c r="H28" s="17" t="str">
        <f>VLOOKUP(E28,[1]Sheet1!$F$381:$M$423,7,0)</f>
        <v>王红霞  姜启波</v>
      </c>
      <c r="I28" s="22" t="str">
        <f>VLOOKUP(E28,[1]Sheet1!$F$381:$M$423,8,0)</f>
        <v>姜启波</v>
      </c>
      <c r="J28" s="17" t="s">
        <v>46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4"/>
      <c r="AN28" s="24"/>
    </row>
    <row r="29" s="1" customFormat="1" ht="20" customHeight="1" spans="1:40">
      <c r="A29" s="14">
        <v>12</v>
      </c>
      <c r="B29" s="15" t="s">
        <v>43</v>
      </c>
      <c r="C29" s="15" t="s">
        <v>24</v>
      </c>
      <c r="D29" s="16">
        <v>17011615</v>
      </c>
      <c r="E29" s="15" t="s">
        <v>67</v>
      </c>
      <c r="F29" s="15" t="s">
        <v>68</v>
      </c>
      <c r="G29" s="17" t="str">
        <f>VLOOKUP(E29,[1]Sheet1!$F$381:$M$423,6,0)</f>
        <v>姚娟</v>
      </c>
      <c r="H29" s="17" t="str">
        <f>VLOOKUP(E29,[1]Sheet1!$F$381:$M$423,7,0)</f>
        <v>王红霞  姜启波</v>
      </c>
      <c r="I29" s="22" t="str">
        <f>VLOOKUP(E29,[1]Sheet1!$F$381:$M$423,8,0)</f>
        <v>姜启波</v>
      </c>
      <c r="J29" s="17" t="s">
        <v>46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4"/>
      <c r="AN29" s="24"/>
    </row>
    <row r="30" s="1" customFormat="1" ht="20" customHeight="1" spans="1:40">
      <c r="A30" s="14">
        <v>13</v>
      </c>
      <c r="B30" s="15" t="s">
        <v>43</v>
      </c>
      <c r="C30" s="15" t="s">
        <v>24</v>
      </c>
      <c r="D30" s="16">
        <v>17011811</v>
      </c>
      <c r="E30" s="15" t="s">
        <v>69</v>
      </c>
      <c r="F30" s="15" t="s">
        <v>70</v>
      </c>
      <c r="G30" s="17" t="str">
        <f>VLOOKUP(E30,[1]Sheet1!$F$381:$M$423,6,0)</f>
        <v>姚娟</v>
      </c>
      <c r="H30" s="17" t="str">
        <f>VLOOKUP(E30,[1]Sheet1!$F$381:$M$423,7,0)</f>
        <v>王红霞  姜启波</v>
      </c>
      <c r="I30" s="22" t="str">
        <f>VLOOKUP(E30,[1]Sheet1!$F$381:$M$423,8,0)</f>
        <v>姜启波</v>
      </c>
      <c r="J30" s="17" t="s">
        <v>46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4"/>
      <c r="AN30" s="24"/>
    </row>
    <row r="31" s="1" customFormat="1" ht="20" customHeight="1" spans="1:40">
      <c r="A31" s="14">
        <v>14</v>
      </c>
      <c r="B31" s="15" t="s">
        <v>43</v>
      </c>
      <c r="C31" s="15" t="s">
        <v>24</v>
      </c>
      <c r="D31" s="16">
        <v>17013478</v>
      </c>
      <c r="E31" s="15" t="s">
        <v>71</v>
      </c>
      <c r="F31" s="15" t="s">
        <v>72</v>
      </c>
      <c r="G31" s="17" t="str">
        <f>VLOOKUP(E31,[1]Sheet1!$F$381:$M$423,6,0)</f>
        <v>姚娟</v>
      </c>
      <c r="H31" s="17" t="str">
        <f>VLOOKUP(E31,[1]Sheet1!$F$381:$M$423,7,0)</f>
        <v>王红霞  姜启波</v>
      </c>
      <c r="I31" s="22" t="str">
        <f>VLOOKUP(E31,[1]Sheet1!$F$381:$M$423,8,0)</f>
        <v>姜启波</v>
      </c>
      <c r="J31" s="17" t="s">
        <v>46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4"/>
      <c r="AN31" s="24"/>
    </row>
    <row r="32" s="1" customFormat="1" ht="20" customHeight="1" spans="1:40">
      <c r="A32" s="14">
        <v>1</v>
      </c>
      <c r="B32" s="15" t="s">
        <v>73</v>
      </c>
      <c r="C32" s="15" t="s">
        <v>12</v>
      </c>
      <c r="D32" s="16">
        <v>17011020</v>
      </c>
      <c r="E32" s="15" t="s">
        <v>74</v>
      </c>
      <c r="F32" s="15" t="s">
        <v>75</v>
      </c>
      <c r="G32" s="17" t="str">
        <f>VLOOKUP(E32,[1]Sheet1!$F$381:$M$423,6,0)</f>
        <v>杨以文</v>
      </c>
      <c r="H32" s="17" t="str">
        <f>VLOOKUP(E32,[1]Sheet1!$F$381:$M$423,7,0)</f>
        <v>吴俊  刘林源</v>
      </c>
      <c r="I32" s="22" t="str">
        <f>VLOOKUP(E32,[1]Sheet1!$F$381:$M$423,8,0)</f>
        <v>刘林源</v>
      </c>
      <c r="J32" s="17" t="s">
        <v>76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4"/>
      <c r="AN32" s="24"/>
    </row>
    <row r="33" s="1" customFormat="1" ht="20" customHeight="1" spans="1:40">
      <c r="A33" s="14">
        <v>2</v>
      </c>
      <c r="B33" s="15" t="s">
        <v>73</v>
      </c>
      <c r="C33" s="15" t="s">
        <v>12</v>
      </c>
      <c r="D33" s="16">
        <v>17012118</v>
      </c>
      <c r="E33" s="15" t="s">
        <v>77</v>
      </c>
      <c r="F33" s="15" t="s">
        <v>78</v>
      </c>
      <c r="G33" s="17" t="str">
        <f>VLOOKUP(E33,[1]Sheet1!$F$381:$M$423,6,0)</f>
        <v>杨以文</v>
      </c>
      <c r="H33" s="17" t="str">
        <f>VLOOKUP(E33,[1]Sheet1!$F$381:$M$423,7,0)</f>
        <v>吴俊  刘林源</v>
      </c>
      <c r="I33" s="22" t="str">
        <f>VLOOKUP(E33,[1]Sheet1!$F$381:$M$423,8,0)</f>
        <v>刘林源</v>
      </c>
      <c r="J33" s="17" t="s">
        <v>76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4"/>
      <c r="AN33" s="24"/>
    </row>
    <row r="34" s="1" customFormat="1" ht="20" customHeight="1" spans="1:40">
      <c r="A34" s="14">
        <v>3</v>
      </c>
      <c r="B34" s="15" t="s">
        <v>73</v>
      </c>
      <c r="C34" s="15" t="s">
        <v>12</v>
      </c>
      <c r="D34" s="16">
        <v>17012307</v>
      </c>
      <c r="E34" s="15" t="s">
        <v>79</v>
      </c>
      <c r="F34" s="15" t="s">
        <v>80</v>
      </c>
      <c r="G34" s="17" t="str">
        <f>VLOOKUP(E34,[1]Sheet1!$F$381:$M$423,6,0)</f>
        <v>杨以文</v>
      </c>
      <c r="H34" s="17" t="str">
        <f>VLOOKUP(E34,[1]Sheet1!$F$381:$M$423,7,0)</f>
        <v>吴俊  刘林源</v>
      </c>
      <c r="I34" s="22" t="str">
        <f>VLOOKUP(E34,[1]Sheet1!$F$381:$M$423,8,0)</f>
        <v>刘林源</v>
      </c>
      <c r="J34" s="17" t="s">
        <v>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4"/>
      <c r="AN34" s="24"/>
    </row>
    <row r="35" s="1" customFormat="1" ht="20" customHeight="1" spans="1:40">
      <c r="A35" s="14">
        <v>4</v>
      </c>
      <c r="B35" s="15" t="s">
        <v>73</v>
      </c>
      <c r="C35" s="15" t="s">
        <v>24</v>
      </c>
      <c r="D35" s="16">
        <v>17010968</v>
      </c>
      <c r="E35" s="15" t="s">
        <v>81</v>
      </c>
      <c r="F35" s="15" t="s">
        <v>82</v>
      </c>
      <c r="G35" s="17" t="str">
        <f>VLOOKUP(E35,[1]Sheet1!$F$381:$M$423,6,0)</f>
        <v>杨以文</v>
      </c>
      <c r="H35" s="17" t="str">
        <f>VLOOKUP(E35,[1]Sheet1!$F$381:$M$423,7,0)</f>
        <v>吴俊  刘林源</v>
      </c>
      <c r="I35" s="22" t="str">
        <f>VLOOKUP(E35,[1]Sheet1!$F$381:$M$423,8,0)</f>
        <v>刘林源</v>
      </c>
      <c r="J35" s="17" t="s">
        <v>76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4"/>
      <c r="AN35" s="24"/>
    </row>
    <row r="36" s="1" customFormat="1" ht="20" customHeight="1" spans="1:40">
      <c r="A36" s="14">
        <v>5</v>
      </c>
      <c r="B36" s="15" t="s">
        <v>73</v>
      </c>
      <c r="C36" s="15" t="s">
        <v>24</v>
      </c>
      <c r="D36" s="16">
        <v>17011374</v>
      </c>
      <c r="E36" s="15" t="s">
        <v>83</v>
      </c>
      <c r="F36" s="15" t="s">
        <v>84</v>
      </c>
      <c r="G36" s="17" t="str">
        <f>VLOOKUP(E36,[1]Sheet1!$F$381:$M$423,6,0)</f>
        <v>杨以文</v>
      </c>
      <c r="H36" s="17" t="str">
        <f>VLOOKUP(E36,[1]Sheet1!$F$381:$M$423,7,0)</f>
        <v>吴俊  刘林源</v>
      </c>
      <c r="I36" s="22" t="str">
        <f>VLOOKUP(E36,[1]Sheet1!$F$381:$M$423,8,0)</f>
        <v>刘林源</v>
      </c>
      <c r="J36" s="17" t="s">
        <v>76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4"/>
      <c r="AN36" s="24"/>
    </row>
    <row r="37" s="1" customFormat="1" ht="20" customHeight="1" spans="1:40">
      <c r="A37" s="14">
        <v>6</v>
      </c>
      <c r="B37" s="15" t="s">
        <v>73</v>
      </c>
      <c r="C37" s="15" t="s">
        <v>24</v>
      </c>
      <c r="D37" s="16">
        <v>17012143</v>
      </c>
      <c r="E37" s="15" t="s">
        <v>85</v>
      </c>
      <c r="F37" s="15" t="s">
        <v>86</v>
      </c>
      <c r="G37" s="17" t="str">
        <f>VLOOKUP(E37,[1]Sheet1!$F$381:$M$423,6,0)</f>
        <v>杨以文</v>
      </c>
      <c r="H37" s="17" t="str">
        <f>VLOOKUP(E37,[1]Sheet1!$F$381:$M$423,7,0)</f>
        <v>吴俊  刘林源</v>
      </c>
      <c r="I37" s="22" t="str">
        <f>VLOOKUP(E37,[1]Sheet1!$F$381:$M$423,8,0)</f>
        <v>刘林源</v>
      </c>
      <c r="J37" s="17" t="s">
        <v>76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4"/>
      <c r="AN37" s="24"/>
    </row>
    <row r="38" s="1" customFormat="1" ht="20" customHeight="1" spans="1:40">
      <c r="A38" s="14">
        <v>7</v>
      </c>
      <c r="B38" s="15" t="s">
        <v>73</v>
      </c>
      <c r="C38" s="15" t="s">
        <v>12</v>
      </c>
      <c r="D38" s="16">
        <v>17011121</v>
      </c>
      <c r="E38" s="15" t="s">
        <v>87</v>
      </c>
      <c r="F38" s="15" t="s">
        <v>88</v>
      </c>
      <c r="G38" s="17" t="str">
        <f>VLOOKUP(E38,[1]Sheet1!$F$381:$M$423,6,0)</f>
        <v>杨以文</v>
      </c>
      <c r="H38" s="17" t="str">
        <f>VLOOKUP(E38,[1]Sheet1!$F$381:$M$423,7,0)</f>
        <v>吴俊  刘林源</v>
      </c>
      <c r="I38" s="22" t="str">
        <f>VLOOKUP(E38,[1]Sheet1!$F$381:$M$423,8,0)</f>
        <v>刘林源</v>
      </c>
      <c r="J38" s="17" t="s">
        <v>76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4"/>
      <c r="AN38" s="24"/>
    </row>
    <row r="39" s="1" customFormat="1" ht="20" customHeight="1" spans="1:40">
      <c r="A39" s="14">
        <v>8</v>
      </c>
      <c r="B39" s="15" t="s">
        <v>73</v>
      </c>
      <c r="C39" s="15" t="s">
        <v>12</v>
      </c>
      <c r="D39" s="16">
        <v>17011377</v>
      </c>
      <c r="E39" s="15" t="s">
        <v>89</v>
      </c>
      <c r="F39" s="15" t="s">
        <v>90</v>
      </c>
      <c r="G39" s="17" t="str">
        <f>VLOOKUP(E39,[1]Sheet1!$F$381:$M$423,6,0)</f>
        <v>杨以文</v>
      </c>
      <c r="H39" s="17" t="str">
        <f>VLOOKUP(E39,[1]Sheet1!$F$381:$M$423,7,0)</f>
        <v>吴俊  刘林源</v>
      </c>
      <c r="I39" s="22" t="str">
        <f>VLOOKUP(E39,[1]Sheet1!$F$381:$M$423,8,0)</f>
        <v>刘林源</v>
      </c>
      <c r="J39" s="17" t="s">
        <v>76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4"/>
      <c r="AN39" s="24"/>
    </row>
    <row r="40" s="1" customFormat="1" ht="20" customHeight="1" spans="1:40">
      <c r="A40" s="14">
        <v>9</v>
      </c>
      <c r="B40" s="15" t="s">
        <v>73</v>
      </c>
      <c r="C40" s="15" t="s">
        <v>12</v>
      </c>
      <c r="D40" s="16">
        <v>17011011</v>
      </c>
      <c r="E40" s="15" t="s">
        <v>91</v>
      </c>
      <c r="F40" s="15" t="s">
        <v>92</v>
      </c>
      <c r="G40" s="17" t="str">
        <f>VLOOKUP(E40,[1]Sheet1!$F$381:$M$423,6,0)</f>
        <v>杨以文</v>
      </c>
      <c r="H40" s="17" t="str">
        <f>VLOOKUP(E40,[1]Sheet1!$F$381:$M$423,7,0)</f>
        <v>吴俊  刘林源</v>
      </c>
      <c r="I40" s="22" t="str">
        <f>VLOOKUP(E40,[1]Sheet1!$F$381:$M$423,8,0)</f>
        <v>刘林源</v>
      </c>
      <c r="J40" s="17" t="s">
        <v>76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4"/>
      <c r="AN40" s="24"/>
    </row>
    <row r="41" s="1" customFormat="1" ht="20" customHeight="1" spans="1:40">
      <c r="A41" s="14">
        <v>10</v>
      </c>
      <c r="B41" s="15" t="s">
        <v>73</v>
      </c>
      <c r="C41" s="15" t="s">
        <v>12</v>
      </c>
      <c r="D41" s="16">
        <v>17012018</v>
      </c>
      <c r="E41" s="15" t="s">
        <v>93</v>
      </c>
      <c r="F41" s="15" t="s">
        <v>94</v>
      </c>
      <c r="G41" s="17" t="str">
        <f>VLOOKUP(E41,[1]Sheet1!$F$381:$M$423,6,0)</f>
        <v>杨以文</v>
      </c>
      <c r="H41" s="17" t="str">
        <f>VLOOKUP(E41,[1]Sheet1!$F$381:$M$423,7,0)</f>
        <v>吴俊  刘林源</v>
      </c>
      <c r="I41" s="22" t="str">
        <f>VLOOKUP(E41,[1]Sheet1!$F$381:$M$423,8,0)</f>
        <v>刘林源</v>
      </c>
      <c r="J41" s="17" t="s">
        <v>76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24"/>
      <c r="AN41" s="24"/>
    </row>
    <row r="42" s="1" customFormat="1" ht="20" customHeight="1" spans="1:40">
      <c r="A42" s="14">
        <v>11</v>
      </c>
      <c r="B42" s="15" t="s">
        <v>73</v>
      </c>
      <c r="C42" s="15" t="s">
        <v>24</v>
      </c>
      <c r="D42" s="16">
        <v>17010857</v>
      </c>
      <c r="E42" s="15" t="s">
        <v>95</v>
      </c>
      <c r="F42" s="15" t="s">
        <v>96</v>
      </c>
      <c r="G42" s="17" t="str">
        <f>VLOOKUP(E42,[1]Sheet1!$F$381:$M$423,6,0)</f>
        <v>杨以文</v>
      </c>
      <c r="H42" s="17" t="str">
        <f>VLOOKUP(E42,[1]Sheet1!$F$381:$M$423,7,0)</f>
        <v>吴俊  刘林源</v>
      </c>
      <c r="I42" s="22" t="str">
        <f>VLOOKUP(E42,[1]Sheet1!$F$381:$M$423,8,0)</f>
        <v>刘林源</v>
      </c>
      <c r="J42" s="17" t="s">
        <v>76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4"/>
      <c r="AN42" s="24"/>
    </row>
    <row r="43" s="1" customFormat="1" ht="20" customHeight="1" spans="1:40">
      <c r="A43" s="14">
        <v>12</v>
      </c>
      <c r="B43" s="15" t="s">
        <v>73</v>
      </c>
      <c r="C43" s="15" t="s">
        <v>24</v>
      </c>
      <c r="D43" s="16">
        <v>17011325</v>
      </c>
      <c r="E43" s="15" t="s">
        <v>97</v>
      </c>
      <c r="F43" s="15" t="s">
        <v>98</v>
      </c>
      <c r="G43" s="17" t="str">
        <f>VLOOKUP(E43,[1]Sheet1!$F$381:$M$423,6,0)</f>
        <v>杨以文</v>
      </c>
      <c r="H43" s="17" t="str">
        <f>VLOOKUP(E43,[1]Sheet1!$F$381:$M$423,7,0)</f>
        <v>吴俊  刘林源</v>
      </c>
      <c r="I43" s="22" t="str">
        <f>VLOOKUP(E43,[1]Sheet1!$F$381:$M$423,8,0)</f>
        <v>刘林源</v>
      </c>
      <c r="J43" s="17" t="s">
        <v>76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4"/>
      <c r="AN43" s="24"/>
    </row>
    <row r="44" s="1" customFormat="1" ht="20" customHeight="1" spans="1:40">
      <c r="A44" s="14">
        <v>13</v>
      </c>
      <c r="B44" s="15" t="s">
        <v>73</v>
      </c>
      <c r="C44" s="15" t="s">
        <v>24</v>
      </c>
      <c r="D44" s="16">
        <v>17012097</v>
      </c>
      <c r="E44" s="15" t="s">
        <v>99</v>
      </c>
      <c r="F44" s="15" t="s">
        <v>100</v>
      </c>
      <c r="G44" s="17" t="str">
        <f>VLOOKUP(E44,[1]Sheet1!$F$381:$M$423,6,0)</f>
        <v>杨以文</v>
      </c>
      <c r="H44" s="17" t="str">
        <f>VLOOKUP(E44,[1]Sheet1!$F$381:$M$423,7,0)</f>
        <v>吴俊  刘林源</v>
      </c>
      <c r="I44" s="22" t="str">
        <f>VLOOKUP(E44,[1]Sheet1!$F$381:$M$423,8,0)</f>
        <v>刘林源</v>
      </c>
      <c r="J44" s="17" t="s">
        <v>76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24"/>
      <c r="AN44" s="24"/>
    </row>
    <row r="45" s="2" customFormat="1" ht="20" customHeight="1" spans="1:40">
      <c r="A45" s="14">
        <v>14</v>
      </c>
      <c r="B45" s="15" t="s">
        <v>73</v>
      </c>
      <c r="C45" s="15" t="s">
        <v>24</v>
      </c>
      <c r="D45" s="16">
        <v>17013216</v>
      </c>
      <c r="E45" s="15" t="s">
        <v>101</v>
      </c>
      <c r="F45" s="15" t="s">
        <v>102</v>
      </c>
      <c r="G45" s="17" t="str">
        <f>VLOOKUP(E45,[1]Sheet1!$F$381:$M$423,6,0)</f>
        <v>杨以文</v>
      </c>
      <c r="H45" s="17" t="str">
        <f>VLOOKUP(E45,[1]Sheet1!$F$381:$M$423,7,0)</f>
        <v>吴俊  刘林源</v>
      </c>
      <c r="I45" s="22" t="str">
        <f>VLOOKUP(E45,[1]Sheet1!$F$381:$M$423,8,0)</f>
        <v>刘林源</v>
      </c>
      <c r="J45" s="17" t="s">
        <v>76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5"/>
      <c r="AN45" s="25"/>
    </row>
    <row r="46" s="3" customFormat="1" ht="20" customHeight="1" spans="1:40">
      <c r="A46" s="14">
        <v>15</v>
      </c>
      <c r="B46" s="15" t="s">
        <v>73</v>
      </c>
      <c r="C46" s="15" t="s">
        <v>24</v>
      </c>
      <c r="D46" s="16">
        <v>17013857</v>
      </c>
      <c r="E46" s="15" t="s">
        <v>103</v>
      </c>
      <c r="F46" s="15" t="s">
        <v>104</v>
      </c>
      <c r="G46" s="17" t="str">
        <f>VLOOKUP(E46,[1]Sheet1!$F$381:$M$423,6,0)</f>
        <v>杨以文</v>
      </c>
      <c r="H46" s="17" t="str">
        <f>VLOOKUP(E46,[1]Sheet1!$F$381:$M$423,7,0)</f>
        <v>吴俊  刘林源</v>
      </c>
      <c r="I46" s="22" t="str">
        <f>VLOOKUP(E46,[1]Sheet1!$F$381:$M$423,8,0)</f>
        <v>刘林源</v>
      </c>
      <c r="J46" s="17" t="s">
        <v>76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6"/>
      <c r="AN46" s="26"/>
    </row>
    <row r="47" spans="10:39">
      <c r="J47" s="4"/>
      <c r="X47" s="23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0:39">
      <c r="J48" s="4"/>
      <c r="X48" s="23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0:10">
      <c r="J49" s="4"/>
    </row>
    <row r="50" spans="10:10">
      <c r="J50" s="4"/>
    </row>
    <row r="51" spans="10:10">
      <c r="J51" s="4"/>
    </row>
    <row r="52" spans="10:10">
      <c r="J52" s="4"/>
    </row>
    <row r="53" spans="10:10">
      <c r="J53" s="4"/>
    </row>
    <row r="54" spans="10:10">
      <c r="J54" s="4"/>
    </row>
    <row r="55" spans="10:10">
      <c r="J55" s="4"/>
    </row>
    <row r="56" spans="10:10">
      <c r="J56" s="4"/>
    </row>
    <row r="57" spans="10:10">
      <c r="J57" s="4"/>
    </row>
    <row r="58" spans="10:10">
      <c r="J58" s="4"/>
    </row>
    <row r="59" spans="10:10">
      <c r="J59" s="4"/>
    </row>
    <row r="60" spans="10:10">
      <c r="J60" s="4"/>
    </row>
    <row r="61" spans="10:10">
      <c r="J61" s="4"/>
    </row>
    <row r="62" spans="10:10">
      <c r="J62" s="4"/>
    </row>
    <row r="63" spans="10:10">
      <c r="J63" s="4"/>
    </row>
    <row r="64" spans="10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</sheetData>
  <mergeCells count="1">
    <mergeCell ref="A1:J2"/>
  </mergeCells>
  <pageMargins left="0.751388888888889" right="0.751388888888889" top="0.66875" bottom="1.25972222222222" header="0.35" footer="0.550694444444444"/>
  <pageSetup paperSize="9" scale="93" orientation="landscape" horizontalDpi="600"/>
  <headerFooter>
    <oddFooter>&amp;L答辩组注意事项：1、检查签名（学院审核意见、答辩委员会主任签字除外）、日期；2、若论文题目与本页不同，请在本页上修改；3、请在本页上填写指导成绩【指导记录中“论文成绩”】、答辩成绩【成绩评定表中“论文答辩成绩”】、最终成绩【成绩评定表中“复评总分”】，答辩结束后将表交李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电子商务一辩学生分组安排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2021-05-24T06:42:50Z</dcterms:created>
  <dcterms:modified xsi:type="dcterms:W3CDTF">2021-05-24T06:43:06Z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